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C:\Users\Sara Mendez\Documents\SEVAC-PUBLICACION-IMPLAN\SEVAC-PUBLICACION-2025\2do-TRI-2025-IMPLAN\09-CONTENIDOPROGRAMATICO-0225\"/>
    </mc:Choice>
  </mc:AlternateContent>
  <xr:revisionPtr revIDLastSave="0" documentId="8_{9A2A0C3F-1F3C-437C-A13F-31FDB73E21D1}" xr6:coauthVersionLast="47" xr6:coauthVersionMax="47" xr10:uidLastSave="{00000000-0000-0000-0000-000000000000}"/>
  <bookViews>
    <workbookView xWindow="4149" yWindow="1003" windowWidth="26734" windowHeight="16791"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3" i="5" l="1"/>
  <c r="T22" i="5"/>
  <c r="T21" i="5"/>
  <c r="T20" i="5"/>
  <c r="T19" i="5"/>
  <c r="T18" i="5"/>
  <c r="T17" i="5"/>
  <c r="T16" i="5"/>
  <c r="T15" i="5"/>
  <c r="T14" i="5"/>
  <c r="T13" i="5"/>
  <c r="T12" i="5"/>
  <c r="T11" i="5"/>
  <c r="T10" i="5"/>
  <c r="T9" i="5"/>
  <c r="T8" i="5"/>
  <c r="T7" i="5"/>
  <c r="T6" i="5"/>
  <c r="T5" i="5"/>
  <c r="U23" i="5"/>
  <c r="U22" i="5"/>
  <c r="U21" i="5"/>
  <c r="U20" i="5"/>
  <c r="U19" i="5"/>
  <c r="U18" i="5"/>
  <c r="U17" i="5"/>
  <c r="U16" i="5"/>
  <c r="U15" i="5"/>
  <c r="U14" i="5"/>
  <c r="U13" i="5"/>
  <c r="U12" i="5"/>
  <c r="H9" i="5" l="1"/>
  <c r="I9" i="5"/>
  <c r="H11" i="5"/>
  <c r="H10" i="5"/>
  <c r="H8" i="5"/>
  <c r="H7" i="5"/>
  <c r="H5" i="5"/>
  <c r="U9" i="5" l="1"/>
  <c r="H6" i="5"/>
  <c r="U5" i="5"/>
  <c r="U7" i="5"/>
  <c r="U8" i="5"/>
  <c r="U10" i="5"/>
  <c r="U11" i="5"/>
  <c r="V23" i="5"/>
  <c r="N23" i="5"/>
  <c r="M23" i="5"/>
  <c r="V22" i="5"/>
  <c r="M22" i="5"/>
  <c r="V21" i="5"/>
  <c r="M21" i="5"/>
  <c r="V20" i="5"/>
  <c r="M20" i="5"/>
  <c r="J11" i="5"/>
  <c r="V19" i="5"/>
  <c r="M19" i="5"/>
  <c r="V18" i="5"/>
  <c r="M18" i="5"/>
  <c r="J10" i="5"/>
  <c r="V17" i="5"/>
  <c r="M17" i="5"/>
  <c r="V16" i="5"/>
  <c r="M16" i="5"/>
  <c r="V15" i="5"/>
  <c r="M15" i="5"/>
  <c r="J9" i="5"/>
  <c r="V14" i="5"/>
  <c r="M14" i="5"/>
  <c r="V13" i="5"/>
  <c r="M13" i="5"/>
  <c r="V12" i="5"/>
  <c r="M12" i="5"/>
  <c r="J5" i="5"/>
  <c r="J6" i="5" s="1"/>
  <c r="I11" i="5"/>
  <c r="G11" i="5"/>
  <c r="V11" i="5" s="1"/>
  <c r="F11" i="5"/>
  <c r="I10" i="5"/>
  <c r="G10" i="5"/>
  <c r="V10" i="5" s="1"/>
  <c r="F10" i="5"/>
  <c r="G9" i="5"/>
  <c r="V9" i="5" s="1"/>
  <c r="F9" i="5"/>
  <c r="I8" i="5"/>
  <c r="G8" i="5"/>
  <c r="V8" i="5" s="1"/>
  <c r="F8" i="5"/>
  <c r="J7" i="5"/>
  <c r="I7" i="5"/>
  <c r="G7" i="5"/>
  <c r="V7" i="5" s="1"/>
  <c r="F7" i="5"/>
  <c r="I5" i="5"/>
  <c r="G5" i="5"/>
  <c r="G6" i="5" s="1"/>
  <c r="V6" i="5" s="1"/>
  <c r="F5" i="5"/>
  <c r="F6" i="5" s="1"/>
  <c r="U6" i="5" l="1"/>
  <c r="V5" i="5"/>
  <c r="I6" i="5"/>
  <c r="J8" i="5"/>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<sst xmlns="http://schemas.openxmlformats.org/spreadsheetml/2006/main" count="282" uniqueCount="166">
  <si>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</si>
  <si>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</si>
  <si>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</si>
  <si>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</si>
  <si>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</si>
  <si>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</si>
  <si>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</si>
  <si>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</si>
  <si>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</si>
  <si>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</si>
  <si>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</si>
  <si>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</si>
  <si>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</si>
  <si>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</si>
  <si>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</si>
  <si>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</si>
  <si>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</si>
  <si>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</si>
  <si>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</si>
  <si>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</si>
  <si>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</si>
  <si>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</si>
  <si>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</si>
  <si>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</si>
  <si>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</si>
  <si>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</si>
  <si>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</si>
  <si>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</si>
  <si>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</si>
  <si>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</si>
  <si>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</si>
  <si>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</si>
  <si>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</si>
  <si>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</si>
  <si>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</si>
  <si>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</si>
  <si>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</si>
  <si>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</si>
  <si>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</si>
  <si>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</si>
  <si>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</si>
  <si>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</si>
  <si>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</si>
  <si>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</si>
  <si>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</si>
  <si>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</si>
  <si>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</si>
  <si>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</si>
  <si>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</si>
  <si>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</si>
  <si>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</si>
  <si>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</si>
  <si>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</si>
  <si>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</si>
  <si>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</si>
  <si>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</si>
  <si>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</si>
  <si>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</si>
  <si>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</si>
  <si>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</si>
  <si>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</si>
  <si>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</si>
  <si>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</si>
  <si>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</si>
  <si>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</si>
  <si>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</si>
  <si>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</si>
  <si>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</si>
  <si>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</si>
  <si>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</si>
  <si>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</si>
  <si>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</si>
  <si>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</si>
  <si>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</si>
  <si>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</si>
  <si>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</si>
  <si>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</si>
  <si>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</si>
  <si>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</si>
  <si>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</si>
  <si>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</si>
  <si>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</si>
  <si>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</si>
  <si>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</si>
  <si>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</si>
  <si>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</si>
  <si>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</si>
  <si>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</si>
  <si>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</si>
  <si>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</si>
  <si>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</si>
  <si>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</si>
  <si>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</si>
  <si>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</si>
  <si>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</si>
  <si>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</si>
  <si>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</si>
  <si>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</si>
  <si>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</si>
  <si>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</si>
  <si>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</si>
  <si>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</si>
  <si>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</si>
  <si>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</si>
  <si>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</si>
  <si>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</si>
  <si>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</si>
  <si>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</si>
  <si>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</si>
  <si>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</si>
  <si>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</si>
  <si>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</si>
  <si>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</si>
  <si>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</si>
  <si>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</si>
  <si>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</si>
  <si>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</si>
  <si>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</si>
  <si>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</si>
  <si>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</si>
  <si>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</si>
  <si>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</si>
  <si>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</si>
  <si>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</si>
  <si>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</si>
  <si>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</si>
  <si>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</si>
  <si>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</si>
  <si>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</si>
  <si>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</si>
  <si>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</si>
  <si>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</si>
  <si>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</si>
  <si>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</si>
  <si>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</si>
  <si>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</si>
  <si>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</si>
  <si>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</si>
  <si>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</si>
  <si>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</si>
  <si>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</si>
  <si>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</si>
  <si>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</si>
  <si>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</si>
  <si>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</si>
  <si>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</si>
  <si>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</si>
  <si>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</si>
  <si>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</si>
  <si>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</si>
  <si>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</si>
  <si>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</si>
  <si>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</si>
  <si>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</si>
  <si>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</si>
  <si>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</si>
  <si>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</si>
  <si>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</si>
  <si>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</si>
  <si>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</si>
  <si>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</si>
  <si>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</si>
  <si>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</si>
  <si>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</si>
  <si>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</si>
  <si>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30 de Junio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</si>
</sst>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6">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Alignment="1">
      <alignment vertical="center"/>
    </xf>
    <xf numFmtId="4" fontId="0" fillId="0" borderId="0" xfId="0" applyNumberFormat="1" applyAlignment="1">
      <alignment horizontal="center" vertical="center"/>
    </xf>
    <xf numFmtId="4" fontId="0" fillId="0" borderId="8" xfId="0" applyNumberFormat="1" applyBorder="1" applyAlignment="1">
      <alignment horizontal="center" vertical="center"/>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1000000}"/>
    <cellStyle name="Millares 2 2" xfId="3" xr:uid="{00000000-0005-0000-0000-000002000000}"/>
    <cellStyle name="Millares 2 3" xfId="4" xr:uid="{00000000-0005-0000-0000-000003000000}"/>
    <cellStyle name="Millares 3" xfId="5" xr:uid="{00000000-0005-0000-0000-000004000000}"/>
    <cellStyle name="Moneda 2" xfId="6" xr:uid="{00000000-0005-0000-0000-000005000000}"/>
    <cellStyle name="Normal" xfId="0" builtinId="0"/>
    <cellStyle name="Normal 12" xfId="18" xr:uid="{00000000-0005-0000-0000-00000700000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11</xdr:col>
      <xdr:colOff>717176</xdr:colOff>
      <xdr:row>24</xdr:row>
      <xdr:rowOff>56029</xdr:rowOff>
    </xdr:from>
    <xdr:to>
      <xdr:col>13</xdr:col>
      <xdr:colOff>87966</xdr:colOff>
      <xdr:row>28</xdr:row>
      <xdr:rowOff>44823</xdr:rowOff>
    </xdr:to>
    <xdr:sp macro="" textlink="">
      <xdr:nvSpPr>
        <xdr:cNvPr id="5" name="9 CuadroTexto">
          <a:extLst>
            <a:ext uri="{FF2B5EF4-FFF2-40B4-BE49-F238E27FC236}">
              <a16:creationId xmlns:a16="http://schemas.microsoft.com/office/drawing/2014/main" id="{00000000-0008-0000-0000-000005000000}"/>
            </a:ext>
          </a:extLst>
        </xdr:cNvPr>
        <xdr:cNvSpPr txBox="1"/>
      </xdr:nvSpPr>
      <xdr:spPr>
        <a:xfrm>
          <a:off x="12954000" y="26580353"/>
          <a:ext cx="2867025" cy="57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del IMPLAN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zoomScale="85" zoomScaleNormal="85" workbookViewId="0">
      <selection activeCell="C8" sqref="C8"/>
    </sheetView>
  </sheetViews>
  <sheetFormatPr baseColWidth="10" defaultColWidth="12" defaultRowHeight="10.3" x14ac:dyDescent="0.25"/>
  <cols>
    <col min="1" max="1" width="19" customWidth="1"/>
    <col min="2" max="2" width="14" style="1" customWidth="1"/>
    <col min="3" max="3" width="35.6328125" style="1" customWidth="1"/>
    <col min="4" max="4" width="24.6328125" style="1" customWidth="1"/>
    <col min="5" max="5" width="21.453125" style="1" customWidth="1"/>
    <col min="6" max="10" width="17" style="1" customWidth="1"/>
    <col min="11" max="11" width="13.81640625" style="1" customWidth="1"/>
    <col min="12" max="12" width="17" style="1" customWidth="1"/>
    <col min="13" max="13" width="44.1796875" style="1" customWidth="1"/>
    <col min="14" max="14" width="44" style="1" customWidth="1"/>
    <col min="15" max="15" width="14.1796875" style="1" customWidth="1"/>
    <col min="16" max="16" width="19.36328125" style="1" customWidth="1"/>
    <col min="17" max="17" width="42.6328125" style="1" customWidth="1"/>
    <col min="18" max="20" width="12" style="1"/>
    <col min="21" max="21" width="12.26953125" style="1" bestFit="1" customWidth="1"/>
    <col min="22" max="22" width="13" style="1" bestFit="1" customWidth="1"/>
    <col min="23" max="23" width="14.453125" customWidth="1"/>
  </cols>
  <sheetData>
    <row r="1" spans="1:23" ht="60" customHeight="1" x14ac:dyDescent="0.25">
      <c r="A1" s="63" t="s">
        <v>165</v>
      </c>
      <c r="B1" s="64"/>
      <c r="C1" s="64"/>
      <c r="D1" s="64"/>
      <c r="E1" s="64"/>
      <c r="F1" s="64"/>
      <c r="G1" s="64"/>
      <c r="H1" s="64"/>
      <c r="I1" s="64"/>
      <c r="J1" s="64"/>
      <c r="K1" s="64"/>
      <c r="L1" s="64"/>
      <c r="M1" s="64"/>
      <c r="N1" s="64"/>
      <c r="O1" s="64"/>
      <c r="P1" s="64"/>
      <c r="Q1" s="64"/>
      <c r="R1" s="64"/>
      <c r="S1" s="64"/>
      <c r="T1" s="64"/>
      <c r="U1" s="64"/>
      <c r="V1" s="64"/>
      <c r="W1" s="65"/>
    </row>
    <row r="2" spans="1:23" ht="11.25" customHeight="1" x14ac:dyDescent="0.25">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25">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5">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0.6" x14ac:dyDescent="0.25">
      <c r="A5" s="32" t="s">
        <v>86</v>
      </c>
      <c r="B5" s="32"/>
      <c r="C5" s="33"/>
      <c r="D5" s="34">
        <v>132</v>
      </c>
      <c r="E5" s="35" t="s">
        <v>87</v>
      </c>
      <c r="F5" s="36">
        <f>SUM(F12:F23)</f>
        <v>28340941.560000002</v>
      </c>
      <c r="G5" s="36">
        <f t="shared" ref="G5:J5" si="0">SUM(G12:G23)</f>
        <v>33609645.479999997</v>
      </c>
      <c r="H5" s="36">
        <f t="shared" ref="H5" si="1">SUM(H12:H23)</f>
        <v>8920551.7599999979</v>
      </c>
      <c r="I5" s="36">
        <f t="shared" si="0"/>
        <v>8920551.7599999979</v>
      </c>
      <c r="J5" s="36">
        <f t="shared" si="0"/>
        <v>8920551.7599999979</v>
      </c>
      <c r="K5" s="32" t="s">
        <v>88</v>
      </c>
      <c r="L5" s="32" t="s">
        <v>89</v>
      </c>
      <c r="M5" s="33" t="s">
        <v>90</v>
      </c>
      <c r="N5" s="37"/>
      <c r="O5" s="38"/>
      <c r="P5" s="39"/>
      <c r="Q5" s="37"/>
      <c r="R5" s="40">
        <v>1</v>
      </c>
      <c r="S5" s="40">
        <v>1</v>
      </c>
      <c r="T5" s="40">
        <f>+H5/G5</f>
        <v>0.26541641938199934</v>
      </c>
      <c r="U5" s="36">
        <f>+H5</f>
        <v>8920551.7599999979</v>
      </c>
      <c r="V5" s="36">
        <f>+G5</f>
        <v>33609645.479999997</v>
      </c>
      <c r="W5" s="32" t="s">
        <v>91</v>
      </c>
    </row>
    <row r="6" spans="1:23" ht="46.3" x14ac:dyDescent="0.25">
      <c r="A6" s="41" t="s">
        <v>86</v>
      </c>
      <c r="B6" s="41"/>
      <c r="C6" s="42"/>
      <c r="D6" s="43">
        <v>132</v>
      </c>
      <c r="E6" s="44" t="s">
        <v>87</v>
      </c>
      <c r="F6" s="45">
        <f>+F5</f>
        <v>28340941.560000002</v>
      </c>
      <c r="G6" s="45">
        <f t="shared" ref="G6:J6" si="2">+G5</f>
        <v>33609645.479999997</v>
      </c>
      <c r="H6" s="45">
        <f t="shared" ref="H6" si="3">+H5</f>
        <v>8920551.7599999979</v>
      </c>
      <c r="I6" s="45">
        <f t="shared" si="2"/>
        <v>8920551.7599999979</v>
      </c>
      <c r="J6" s="45">
        <f t="shared" si="2"/>
        <v>8920551.7599999979</v>
      </c>
      <c r="K6" s="43" t="s">
        <v>88</v>
      </c>
      <c r="L6" s="43" t="s">
        <v>92</v>
      </c>
      <c r="M6" s="46" t="s">
        <v>93</v>
      </c>
      <c r="N6" s="46" t="s">
        <v>94</v>
      </c>
      <c r="O6" s="47" t="s">
        <v>89</v>
      </c>
      <c r="P6" s="39" t="s">
        <v>95</v>
      </c>
      <c r="Q6" s="46" t="s">
        <v>96</v>
      </c>
      <c r="R6" s="48">
        <v>46.39</v>
      </c>
      <c r="S6" s="49">
        <v>1</v>
      </c>
      <c r="T6" s="49">
        <f t="shared" ref="T6:T23" si="4">+H6/G6</f>
        <v>0.26541641938199934</v>
      </c>
      <c r="U6" s="45">
        <f t="shared" ref="U6:U23" si="5">+H6</f>
        <v>8920551.7599999979</v>
      </c>
      <c r="V6" s="45">
        <f t="shared" ref="V6:V11" si="6">+G6</f>
        <v>33609645.479999997</v>
      </c>
      <c r="W6" s="41" t="s">
        <v>91</v>
      </c>
    </row>
    <row r="7" spans="1:23" ht="115.75" x14ac:dyDescent="0.25">
      <c r="A7" s="41" t="s">
        <v>86</v>
      </c>
      <c r="B7" s="41"/>
      <c r="C7" s="42"/>
      <c r="D7" s="43">
        <v>132</v>
      </c>
      <c r="E7" s="44" t="s">
        <v>87</v>
      </c>
      <c r="F7" s="45">
        <f>+F23</f>
        <v>9808848.0999999996</v>
      </c>
      <c r="G7" s="45">
        <f t="shared" ref="G7:J7" si="7">+G23</f>
        <v>9808848.0999999996</v>
      </c>
      <c r="H7" s="45">
        <f t="shared" ref="H7" si="8">+H23</f>
        <v>3912952.13</v>
      </c>
      <c r="I7" s="45">
        <f t="shared" si="7"/>
        <v>3912952.13</v>
      </c>
      <c r="J7" s="45">
        <f t="shared" si="7"/>
        <v>3912952.13</v>
      </c>
      <c r="K7" s="43" t="s">
        <v>88</v>
      </c>
      <c r="L7" s="43" t="s">
        <v>97</v>
      </c>
      <c r="M7" s="46" t="s">
        <v>98</v>
      </c>
      <c r="N7" s="46" t="s">
        <v>99</v>
      </c>
      <c r="O7" s="39" t="s">
        <v>97</v>
      </c>
      <c r="P7" s="39" t="s">
        <v>100</v>
      </c>
      <c r="Q7" s="46" t="s">
        <v>101</v>
      </c>
      <c r="R7" s="49">
        <v>1</v>
      </c>
      <c r="S7" s="49">
        <v>1</v>
      </c>
      <c r="T7" s="49">
        <f t="shared" si="4"/>
        <v>0.39892065715647079</v>
      </c>
      <c r="U7" s="45">
        <f t="shared" si="5"/>
        <v>3912952.13</v>
      </c>
      <c r="V7" s="45">
        <f t="shared" si="6"/>
        <v>9808848.0999999996</v>
      </c>
      <c r="W7" s="41" t="s">
        <v>91</v>
      </c>
    </row>
    <row r="8" spans="1:23" ht="104.15" x14ac:dyDescent="0.25">
      <c r="A8" s="41" t="s">
        <v>86</v>
      </c>
      <c r="B8" s="41"/>
      <c r="C8" s="42"/>
      <c r="D8" s="43">
        <v>132</v>
      </c>
      <c r="E8" s="44" t="s">
        <v>87</v>
      </c>
      <c r="F8" s="45">
        <f>+F12+F13</f>
        <v>16515915.460000001</v>
      </c>
      <c r="G8" s="45">
        <f t="shared" ref="G8:J8" si="9">+G12+G13</f>
        <v>21784619.379999999</v>
      </c>
      <c r="H8" s="45">
        <f t="shared" ref="H8" si="10">+H12+H13</f>
        <v>4549298.1999999993</v>
      </c>
      <c r="I8" s="45">
        <f t="shared" si="9"/>
        <v>4549298.1999999993</v>
      </c>
      <c r="J8" s="45">
        <f t="shared" si="9"/>
        <v>4549298.1999999993</v>
      </c>
      <c r="K8" s="41" t="s">
        <v>88</v>
      </c>
      <c r="L8" s="42" t="s">
        <v>102</v>
      </c>
      <c r="M8" s="6" t="s">
        <v>103</v>
      </c>
      <c r="N8" s="6" t="s">
        <v>104</v>
      </c>
      <c r="O8" s="47" t="s">
        <v>105</v>
      </c>
      <c r="P8" s="46" t="s">
        <v>106</v>
      </c>
      <c r="Q8" s="46" t="s">
        <v>107</v>
      </c>
      <c r="R8" s="49">
        <v>1</v>
      </c>
      <c r="S8" s="49">
        <v>1</v>
      </c>
      <c r="T8" s="49">
        <f t="shared" si="4"/>
        <v>0.20883074065441851</v>
      </c>
      <c r="U8" s="45">
        <f t="shared" si="5"/>
        <v>4549298.1999999993</v>
      </c>
      <c r="V8" s="45">
        <f t="shared" si="6"/>
        <v>21784619.379999999</v>
      </c>
      <c r="W8" s="41" t="s">
        <v>91</v>
      </c>
    </row>
    <row r="9" spans="1:23" ht="81" x14ac:dyDescent="0.25">
      <c r="A9" s="41" t="s">
        <v>86</v>
      </c>
      <c r="B9" s="41"/>
      <c r="C9" s="42"/>
      <c r="D9" s="43">
        <v>132</v>
      </c>
      <c r="E9" s="44" t="s">
        <v>87</v>
      </c>
      <c r="F9" s="45">
        <f>+F14+F15+F16</f>
        <v>775451</v>
      </c>
      <c r="G9" s="45">
        <f t="shared" ref="G9:J9" si="11">+G14+G15+G16</f>
        <v>775451</v>
      </c>
      <c r="H9" s="45">
        <f>+H14+H15+H16</f>
        <v>165319.65</v>
      </c>
      <c r="I9" s="45">
        <f t="shared" ref="I9" si="12">+I14+I15+I16</f>
        <v>165319.65</v>
      </c>
      <c r="J9" s="45">
        <f t="shared" si="11"/>
        <v>165319.65</v>
      </c>
      <c r="K9" s="41" t="s">
        <v>88</v>
      </c>
      <c r="L9" s="42" t="s">
        <v>108</v>
      </c>
      <c r="M9" s="6" t="s">
        <v>109</v>
      </c>
      <c r="N9" s="46" t="s">
        <v>110</v>
      </c>
      <c r="O9" s="47" t="s">
        <v>105</v>
      </c>
      <c r="P9" s="46" t="s">
        <v>106</v>
      </c>
      <c r="Q9" s="46" t="s">
        <v>111</v>
      </c>
      <c r="R9" s="49">
        <v>0.3</v>
      </c>
      <c r="S9" s="49">
        <v>0.3</v>
      </c>
      <c r="T9" s="49">
        <f t="shared" si="4"/>
        <v>0.21319161365450556</v>
      </c>
      <c r="U9" s="45">
        <f t="shared" si="5"/>
        <v>165319.65</v>
      </c>
      <c r="V9" s="45">
        <f t="shared" si="6"/>
        <v>775451</v>
      </c>
      <c r="W9" s="41" t="s">
        <v>91</v>
      </c>
    </row>
    <row r="10" spans="1:23" ht="92.6" x14ac:dyDescent="0.25">
      <c r="A10" s="41" t="s">
        <v>86</v>
      </c>
      <c r="B10" s="41"/>
      <c r="C10" s="42"/>
      <c r="D10" s="43">
        <v>132</v>
      </c>
      <c r="E10" s="44" t="s">
        <v>87</v>
      </c>
      <c r="F10" s="45">
        <f>+F17+F18+F19</f>
        <v>646200</v>
      </c>
      <c r="G10" s="45">
        <f t="shared" ref="G10:J10" si="13">+G17+G18+G19</f>
        <v>646200</v>
      </c>
      <c r="H10" s="45">
        <f t="shared" ref="H10" si="14">+H17+H18+H19</f>
        <v>152621.31</v>
      </c>
      <c r="I10" s="45">
        <f t="shared" si="13"/>
        <v>152621.31</v>
      </c>
      <c r="J10" s="45">
        <f t="shared" si="13"/>
        <v>152621.31</v>
      </c>
      <c r="K10" s="41" t="s">
        <v>88</v>
      </c>
      <c r="L10" s="42" t="s">
        <v>112</v>
      </c>
      <c r="M10" s="6" t="s">
        <v>113</v>
      </c>
      <c r="N10" s="6" t="s">
        <v>114</v>
      </c>
      <c r="O10" s="47" t="s">
        <v>105</v>
      </c>
      <c r="P10" s="46" t="s">
        <v>106</v>
      </c>
      <c r="Q10" s="46" t="s">
        <v>115</v>
      </c>
      <c r="R10" s="49">
        <v>0.5</v>
      </c>
      <c r="S10" s="49">
        <v>0.5</v>
      </c>
      <c r="T10" s="49">
        <f t="shared" si="4"/>
        <v>0.23618277623026926</v>
      </c>
      <c r="U10" s="45">
        <f t="shared" si="5"/>
        <v>152621.31</v>
      </c>
      <c r="V10" s="45">
        <f t="shared" si="6"/>
        <v>646200</v>
      </c>
      <c r="W10" s="41" t="s">
        <v>91</v>
      </c>
    </row>
    <row r="11" spans="1:23" ht="81" x14ac:dyDescent="0.25">
      <c r="A11" s="41" t="s">
        <v>86</v>
      </c>
      <c r="B11" s="41"/>
      <c r="C11" s="42"/>
      <c r="D11" s="43">
        <v>132</v>
      </c>
      <c r="E11" s="44" t="s">
        <v>87</v>
      </c>
      <c r="F11" s="45">
        <f>+F20+F21+F22</f>
        <v>594527</v>
      </c>
      <c r="G11" s="45">
        <f t="shared" ref="G11:J11" si="15">+G20+G21+G22</f>
        <v>594527</v>
      </c>
      <c r="H11" s="45">
        <f t="shared" ref="H11" si="16">+H20+H21+H22</f>
        <v>140360.47</v>
      </c>
      <c r="I11" s="45">
        <f t="shared" si="15"/>
        <v>140360.47</v>
      </c>
      <c r="J11" s="45">
        <f t="shared" si="15"/>
        <v>140360.47</v>
      </c>
      <c r="K11" s="41" t="s">
        <v>88</v>
      </c>
      <c r="L11" s="42" t="s">
        <v>116</v>
      </c>
      <c r="M11" s="6" t="s">
        <v>117</v>
      </c>
      <c r="N11" s="46" t="s">
        <v>118</v>
      </c>
      <c r="O11" s="47" t="s">
        <v>105</v>
      </c>
      <c r="P11" s="46" t="s">
        <v>106</v>
      </c>
      <c r="Q11" s="46" t="s">
        <v>119</v>
      </c>
      <c r="R11" s="49">
        <v>1</v>
      </c>
      <c r="S11" s="49">
        <v>1</v>
      </c>
      <c r="T11" s="49">
        <f t="shared" si="4"/>
        <v>0.23608762932549743</v>
      </c>
      <c r="U11" s="45">
        <f t="shared" si="5"/>
        <v>140360.47</v>
      </c>
      <c r="V11" s="45">
        <f t="shared" si="6"/>
        <v>594527</v>
      </c>
      <c r="W11" s="41" t="s">
        <v>91</v>
      </c>
    </row>
    <row r="12" spans="1:23" ht="92.6" x14ac:dyDescent="0.25">
      <c r="A12" s="41" t="s">
        <v>86</v>
      </c>
      <c r="B12" s="43" t="s">
        <v>120</v>
      </c>
      <c r="C12" s="50" t="s">
        <v>121</v>
      </c>
      <c r="D12" s="43">
        <v>132</v>
      </c>
      <c r="E12" s="44" t="s">
        <v>87</v>
      </c>
      <c r="F12" s="61">
        <v>16142508.460000001</v>
      </c>
      <c r="G12" s="61">
        <v>21411212.379999999</v>
      </c>
      <c r="H12" s="60">
        <v>4501434.8099999996</v>
      </c>
      <c r="I12" s="45">
        <v>4501434.8099999996</v>
      </c>
      <c r="J12" s="57">
        <v>4501434.8099999996</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4"/>
        <v>0.21023726868473572</v>
      </c>
      <c r="U12" s="45">
        <f t="shared" si="5"/>
        <v>4501434.8099999996</v>
      </c>
      <c r="V12" s="45">
        <f>+G12</f>
        <v>21411212.379999999</v>
      </c>
      <c r="W12" s="41" t="s">
        <v>91</v>
      </c>
    </row>
    <row r="13" spans="1:23" ht="185.15" x14ac:dyDescent="0.25">
      <c r="A13" s="41" t="s">
        <v>86</v>
      </c>
      <c r="B13" s="43" t="s">
        <v>125</v>
      </c>
      <c r="C13" s="50" t="s">
        <v>126</v>
      </c>
      <c r="D13" s="43">
        <v>132</v>
      </c>
      <c r="E13" s="44" t="s">
        <v>87</v>
      </c>
      <c r="F13" s="61">
        <v>373407</v>
      </c>
      <c r="G13" s="61">
        <v>373407</v>
      </c>
      <c r="H13" s="60">
        <v>47863.39</v>
      </c>
      <c r="I13" s="45">
        <v>47863.39</v>
      </c>
      <c r="J13" s="57">
        <v>47863.39</v>
      </c>
      <c r="K13" s="41" t="s">
        <v>88</v>
      </c>
      <c r="L13" s="41" t="s">
        <v>122</v>
      </c>
      <c r="M13" s="6" t="str">
        <f t="shared" ref="M13:M23" si="17">+C13</f>
        <v>Fortalecimiento del Sistema de Información Estadística y Geográfica (SICAMI)</v>
      </c>
      <c r="N13" s="51" t="s">
        <v>127</v>
      </c>
      <c r="O13" s="47" t="s">
        <v>122</v>
      </c>
      <c r="P13" s="46" t="s">
        <v>106</v>
      </c>
      <c r="Q13" s="52" t="s">
        <v>128</v>
      </c>
      <c r="R13" s="49">
        <v>1</v>
      </c>
      <c r="S13" s="49">
        <v>1</v>
      </c>
      <c r="T13" s="49">
        <f t="shared" si="4"/>
        <v>0.12818021622519127</v>
      </c>
      <c r="U13" s="45">
        <f t="shared" si="5"/>
        <v>47863.39</v>
      </c>
      <c r="V13" s="45">
        <f t="shared" ref="V13:V23" si="18">+G13</f>
        <v>373407</v>
      </c>
      <c r="W13" s="41" t="s">
        <v>91</v>
      </c>
    </row>
    <row r="14" spans="1:23" ht="115.75" x14ac:dyDescent="0.25">
      <c r="A14" s="41" t="s">
        <v>86</v>
      </c>
      <c r="B14" s="43" t="s">
        <v>129</v>
      </c>
      <c r="C14" s="50" t="s">
        <v>130</v>
      </c>
      <c r="D14" s="43">
        <v>132</v>
      </c>
      <c r="E14" s="44" t="s">
        <v>87</v>
      </c>
      <c r="F14" s="61">
        <v>255899</v>
      </c>
      <c r="G14" s="61">
        <v>255899</v>
      </c>
      <c r="H14" s="60">
        <v>54762.879999999997</v>
      </c>
      <c r="I14" s="45">
        <v>54762.879999999997</v>
      </c>
      <c r="J14" s="57">
        <v>54762.879999999997</v>
      </c>
      <c r="K14" s="41" t="s">
        <v>88</v>
      </c>
      <c r="L14" s="41" t="s">
        <v>122</v>
      </c>
      <c r="M14" s="6" t="str">
        <f t="shared" si="17"/>
        <v>Fortalecimiento a la evaluacion de los instrumentos de planeación con las dependencias y entidades municipales</v>
      </c>
      <c r="N14" s="6" t="s">
        <v>131</v>
      </c>
      <c r="O14" s="47" t="s">
        <v>122</v>
      </c>
      <c r="P14" s="46" t="s">
        <v>106</v>
      </c>
      <c r="Q14" s="46" t="s">
        <v>132</v>
      </c>
      <c r="R14" s="49">
        <v>0.6</v>
      </c>
      <c r="S14" s="49">
        <v>0.6</v>
      </c>
      <c r="T14" s="49">
        <f t="shared" si="4"/>
        <v>0.2140019304491225</v>
      </c>
      <c r="U14" s="45">
        <f t="shared" si="5"/>
        <v>54762.879999999997</v>
      </c>
      <c r="V14" s="45">
        <f t="shared" si="18"/>
        <v>255899</v>
      </c>
      <c r="W14" s="41" t="s">
        <v>91</v>
      </c>
    </row>
    <row r="15" spans="1:23" ht="81" x14ac:dyDescent="0.25">
      <c r="A15" s="41" t="s">
        <v>86</v>
      </c>
      <c r="B15" s="43" t="s">
        <v>133</v>
      </c>
      <c r="C15" s="50" t="s">
        <v>134</v>
      </c>
      <c r="D15" s="43">
        <v>132</v>
      </c>
      <c r="E15" s="44" t="s">
        <v>87</v>
      </c>
      <c r="F15" s="61">
        <v>255897</v>
      </c>
      <c r="G15" s="61">
        <v>255897</v>
      </c>
      <c r="H15" s="60">
        <v>54702.9</v>
      </c>
      <c r="I15" s="45">
        <v>54702.9</v>
      </c>
      <c r="J15" s="57">
        <v>54702.9</v>
      </c>
      <c r="K15" s="41" t="s">
        <v>88</v>
      </c>
      <c r="L15" s="41" t="s">
        <v>122</v>
      </c>
      <c r="M15" s="6" t="str">
        <f t="shared" si="17"/>
        <v>Fortalecimiento al seguimiento de los Instrumentos de Planeación</v>
      </c>
      <c r="N15" s="46" t="s">
        <v>135</v>
      </c>
      <c r="O15" s="47" t="s">
        <v>122</v>
      </c>
      <c r="P15" s="46" t="s">
        <v>100</v>
      </c>
      <c r="Q15" s="46" t="s">
        <v>136</v>
      </c>
      <c r="R15" s="49">
        <v>1</v>
      </c>
      <c r="S15" s="49">
        <v>1</v>
      </c>
      <c r="T15" s="49">
        <f t="shared" si="4"/>
        <v>0.21376921183132278</v>
      </c>
      <c r="U15" s="45">
        <f t="shared" si="5"/>
        <v>54702.9</v>
      </c>
      <c r="V15" s="45">
        <f t="shared" si="18"/>
        <v>255897</v>
      </c>
      <c r="W15" s="41" t="s">
        <v>91</v>
      </c>
    </row>
    <row r="16" spans="1:23" ht="138.9" x14ac:dyDescent="0.25">
      <c r="A16" s="41" t="s">
        <v>86</v>
      </c>
      <c r="B16" s="43" t="s">
        <v>137</v>
      </c>
      <c r="C16" s="50" t="s">
        <v>138</v>
      </c>
      <c r="D16" s="43">
        <v>132</v>
      </c>
      <c r="E16" s="44" t="s">
        <v>87</v>
      </c>
      <c r="F16" s="61">
        <v>263655</v>
      </c>
      <c r="G16" s="61">
        <v>263655</v>
      </c>
      <c r="H16" s="60">
        <v>55853.87</v>
      </c>
      <c r="I16" s="45">
        <v>55853.87</v>
      </c>
      <c r="J16" s="57">
        <v>55853.87</v>
      </c>
      <c r="K16" s="41" t="s">
        <v>88</v>
      </c>
      <c r="L16" s="41" t="s">
        <v>122</v>
      </c>
      <c r="M16" s="6" t="str">
        <f t="shared" si="17"/>
        <v>Impulso a la participación ciudadana en procesos de monitoreo, evaluación y seguimiento de los instrumentos de planeación.</v>
      </c>
      <c r="N16" s="6" t="s">
        <v>135</v>
      </c>
      <c r="O16" s="47" t="s">
        <v>122</v>
      </c>
      <c r="P16" s="46" t="s">
        <v>100</v>
      </c>
      <c r="Q16" s="52" t="s">
        <v>139</v>
      </c>
      <c r="R16" s="49">
        <v>1</v>
      </c>
      <c r="S16" s="49">
        <v>1</v>
      </c>
      <c r="T16" s="49">
        <f t="shared" si="4"/>
        <v>0.21184453167965714</v>
      </c>
      <c r="U16" s="45">
        <f t="shared" si="5"/>
        <v>55853.87</v>
      </c>
      <c r="V16" s="45">
        <f t="shared" si="18"/>
        <v>263655</v>
      </c>
      <c r="W16" s="41" t="s">
        <v>91</v>
      </c>
    </row>
    <row r="17" spans="1:23" ht="46.3" x14ac:dyDescent="0.25">
      <c r="A17" s="41" t="s">
        <v>86</v>
      </c>
      <c r="B17" s="43" t="s">
        <v>140</v>
      </c>
      <c r="C17" s="50" t="s">
        <v>141</v>
      </c>
      <c r="D17" s="43">
        <v>132</v>
      </c>
      <c r="E17" s="44" t="s">
        <v>87</v>
      </c>
      <c r="F17" s="61">
        <v>290790</v>
      </c>
      <c r="G17" s="61">
        <v>290790</v>
      </c>
      <c r="H17" s="60">
        <v>66923.31</v>
      </c>
      <c r="I17" s="45">
        <v>66923.31</v>
      </c>
      <c r="J17" s="57">
        <v>66923.31</v>
      </c>
      <c r="K17" s="41" t="s">
        <v>88</v>
      </c>
      <c r="L17" s="41" t="s">
        <v>122</v>
      </c>
      <c r="M17" s="6" t="str">
        <f t="shared" si="17"/>
        <v>Fortalecimiento a la participación  del COPLADEMI en los procesos de planeación y evaluación</v>
      </c>
      <c r="N17" s="53" t="s">
        <v>142</v>
      </c>
      <c r="O17" s="47" t="s">
        <v>122</v>
      </c>
      <c r="P17" s="46" t="s">
        <v>106</v>
      </c>
      <c r="Q17" s="46" t="s">
        <v>143</v>
      </c>
      <c r="R17" s="49">
        <v>1</v>
      </c>
      <c r="S17" s="49">
        <v>1</v>
      </c>
      <c r="T17" s="49">
        <f t="shared" si="4"/>
        <v>0.23014309295367791</v>
      </c>
      <c r="U17" s="45">
        <f t="shared" si="5"/>
        <v>66923.31</v>
      </c>
      <c r="V17" s="45">
        <f t="shared" si="18"/>
        <v>290790</v>
      </c>
      <c r="W17" s="41" t="s">
        <v>91</v>
      </c>
    </row>
    <row r="18" spans="1:23" ht="81" x14ac:dyDescent="0.25">
      <c r="A18" s="41" t="s">
        <v>86</v>
      </c>
      <c r="B18" s="43" t="s">
        <v>144</v>
      </c>
      <c r="C18" s="50" t="s">
        <v>145</v>
      </c>
      <c r="D18" s="43">
        <v>132</v>
      </c>
      <c r="E18" s="44" t="s">
        <v>87</v>
      </c>
      <c r="F18" s="61">
        <v>226168</v>
      </c>
      <c r="G18" s="61">
        <v>226168</v>
      </c>
      <c r="H18" s="60">
        <v>49977</v>
      </c>
      <c r="I18" s="45">
        <v>49977</v>
      </c>
      <c r="J18" s="57">
        <v>49977</v>
      </c>
      <c r="K18" s="41" t="s">
        <v>88</v>
      </c>
      <c r="L18" s="41" t="s">
        <v>122</v>
      </c>
      <c r="M18" s="6" t="str">
        <f t="shared" si="17"/>
        <v>Difusión del sistema de planeación para conocimiento de la ciudadanía</v>
      </c>
      <c r="N18" s="6" t="s">
        <v>146</v>
      </c>
      <c r="O18" s="47" t="s">
        <v>122</v>
      </c>
      <c r="P18" s="46" t="s">
        <v>106</v>
      </c>
      <c r="Q18" s="46" t="s">
        <v>147</v>
      </c>
      <c r="R18" s="49">
        <v>1</v>
      </c>
      <c r="S18" s="49">
        <v>1</v>
      </c>
      <c r="T18" s="49">
        <f t="shared" si="4"/>
        <v>0.22097290509709597</v>
      </c>
      <c r="U18" s="45">
        <f t="shared" si="5"/>
        <v>49977</v>
      </c>
      <c r="V18" s="45">
        <f t="shared" si="18"/>
        <v>226168</v>
      </c>
      <c r="W18" s="41" t="s">
        <v>91</v>
      </c>
    </row>
    <row r="19" spans="1:23" ht="185.15" x14ac:dyDescent="0.25">
      <c r="A19" s="41" t="s">
        <v>86</v>
      </c>
      <c r="B19" s="43" t="s">
        <v>148</v>
      </c>
      <c r="C19" s="50" t="s">
        <v>149</v>
      </c>
      <c r="D19" s="43">
        <v>132</v>
      </c>
      <c r="E19" s="44" t="s">
        <v>87</v>
      </c>
      <c r="F19" s="61">
        <v>129242</v>
      </c>
      <c r="G19" s="61">
        <v>129242</v>
      </c>
      <c r="H19" s="60">
        <v>35721</v>
      </c>
      <c r="I19" s="45">
        <v>35721</v>
      </c>
      <c r="J19" s="57">
        <v>35721</v>
      </c>
      <c r="K19" s="41" t="s">
        <v>88</v>
      </c>
      <c r="L19" s="41" t="s">
        <v>122</v>
      </c>
      <c r="M19" s="6" t="str">
        <f t="shared" si="17"/>
        <v>Vinculación del Sistema de Planeación con los Organismos Intermedios y las Instituciones Educativas.</v>
      </c>
      <c r="N19" s="6" t="s">
        <v>146</v>
      </c>
      <c r="O19" s="47" t="s">
        <v>122</v>
      </c>
      <c r="P19" s="46" t="s">
        <v>106</v>
      </c>
      <c r="Q19" s="52" t="s">
        <v>150</v>
      </c>
      <c r="R19" s="49">
        <v>1</v>
      </c>
      <c r="S19" s="49">
        <v>1</v>
      </c>
      <c r="T19" s="49">
        <f t="shared" si="4"/>
        <v>0.27638848052490678</v>
      </c>
      <c r="U19" s="45">
        <f t="shared" si="5"/>
        <v>35721</v>
      </c>
      <c r="V19" s="45">
        <f t="shared" si="18"/>
        <v>129242</v>
      </c>
      <c r="W19" s="41" t="s">
        <v>91</v>
      </c>
    </row>
    <row r="20" spans="1:23" ht="81" x14ac:dyDescent="0.25">
      <c r="A20" s="41" t="s">
        <v>86</v>
      </c>
      <c r="B20" s="43" t="s">
        <v>151</v>
      </c>
      <c r="C20" s="50" t="s">
        <v>152</v>
      </c>
      <c r="D20" s="43">
        <v>132</v>
      </c>
      <c r="E20" s="44" t="s">
        <v>87</v>
      </c>
      <c r="F20" s="61">
        <v>208082</v>
      </c>
      <c r="G20" s="61">
        <v>208082</v>
      </c>
      <c r="H20" s="60">
        <v>49558</v>
      </c>
      <c r="I20" s="45">
        <v>49558</v>
      </c>
      <c r="J20" s="57">
        <v>49558</v>
      </c>
      <c r="K20" s="41" t="s">
        <v>88</v>
      </c>
      <c r="L20" s="41" t="s">
        <v>122</v>
      </c>
      <c r="M20" s="6" t="str">
        <f t="shared" si="17"/>
        <v xml:space="preserve">Fortalecimiento de la estructura y operación del IMPLAN </v>
      </c>
      <c r="N20" s="6" t="s">
        <v>153</v>
      </c>
      <c r="O20" s="47" t="s">
        <v>122</v>
      </c>
      <c r="P20" s="46" t="s">
        <v>154</v>
      </c>
      <c r="Q20" s="46" t="s">
        <v>155</v>
      </c>
      <c r="R20" s="49">
        <v>1</v>
      </c>
      <c r="S20" s="49">
        <v>1</v>
      </c>
      <c r="T20" s="49">
        <f t="shared" si="4"/>
        <v>0.23816572312838208</v>
      </c>
      <c r="U20" s="45">
        <f t="shared" si="5"/>
        <v>49558</v>
      </c>
      <c r="V20" s="45">
        <f t="shared" si="18"/>
        <v>208082</v>
      </c>
      <c r="W20" s="41" t="s">
        <v>91</v>
      </c>
    </row>
    <row r="21" spans="1:23" ht="46.3" x14ac:dyDescent="0.25">
      <c r="A21" s="41" t="s">
        <v>86</v>
      </c>
      <c r="B21" s="43" t="s">
        <v>156</v>
      </c>
      <c r="C21" s="50" t="s">
        <v>157</v>
      </c>
      <c r="D21" s="43">
        <v>132</v>
      </c>
      <c r="E21" s="44" t="s">
        <v>87</v>
      </c>
      <c r="F21" s="61">
        <v>208070</v>
      </c>
      <c r="G21" s="61">
        <v>208070</v>
      </c>
      <c r="H21" s="60">
        <v>49557</v>
      </c>
      <c r="I21" s="45">
        <v>49557</v>
      </c>
      <c r="J21" s="57">
        <v>49557</v>
      </c>
      <c r="K21" s="41" t="s">
        <v>88</v>
      </c>
      <c r="L21" s="41" t="s">
        <v>122</v>
      </c>
      <c r="M21" s="6" t="str">
        <f t="shared" si="17"/>
        <v>Capacitación del cuerpo técnico del IMPLAN para que sea multidisciplinario y  conocimientos de vanguardia</v>
      </c>
      <c r="N21" s="6" t="s">
        <v>158</v>
      </c>
      <c r="O21" s="47" t="s">
        <v>122</v>
      </c>
      <c r="P21" s="46" t="s">
        <v>154</v>
      </c>
      <c r="Q21" s="46" t="s">
        <v>159</v>
      </c>
      <c r="R21" s="49">
        <v>1</v>
      </c>
      <c r="S21" s="49">
        <v>1</v>
      </c>
      <c r="T21" s="49">
        <f t="shared" si="4"/>
        <v>0.23817465276109001</v>
      </c>
      <c r="U21" s="45">
        <f t="shared" si="5"/>
        <v>49557</v>
      </c>
      <c r="V21" s="45">
        <f t="shared" si="18"/>
        <v>208070</v>
      </c>
      <c r="W21" s="41" t="s">
        <v>91</v>
      </c>
    </row>
    <row r="22" spans="1:23" ht="104.15" x14ac:dyDescent="0.25">
      <c r="A22" s="41" t="s">
        <v>86</v>
      </c>
      <c r="B22" s="43" t="s">
        <v>160</v>
      </c>
      <c r="C22" s="42" t="s">
        <v>161</v>
      </c>
      <c r="D22" s="43">
        <v>132</v>
      </c>
      <c r="E22" s="44" t="s">
        <v>87</v>
      </c>
      <c r="F22" s="61">
        <v>178375</v>
      </c>
      <c r="G22" s="61">
        <v>178375</v>
      </c>
      <c r="H22" s="60">
        <v>41245.47</v>
      </c>
      <c r="I22" s="45">
        <v>41245.47</v>
      </c>
      <c r="J22" s="57">
        <v>41245.47</v>
      </c>
      <c r="K22" s="41" t="s">
        <v>88</v>
      </c>
      <c r="L22" s="41" t="s">
        <v>122</v>
      </c>
      <c r="M22" s="6" t="str">
        <f t="shared" si="17"/>
        <v>Seguimiento a obligaciones normativas en materia de Transparencia y Recursos Financieros</v>
      </c>
      <c r="N22" s="42" t="s">
        <v>158</v>
      </c>
      <c r="O22" s="47" t="s">
        <v>122</v>
      </c>
      <c r="P22" s="42" t="s">
        <v>154</v>
      </c>
      <c r="Q22" s="46" t="s">
        <v>162</v>
      </c>
      <c r="R22" s="49">
        <v>1</v>
      </c>
      <c r="S22" s="49">
        <v>1</v>
      </c>
      <c r="T22" s="49">
        <f t="shared" si="4"/>
        <v>0.23122898388227051</v>
      </c>
      <c r="U22" s="45">
        <f t="shared" si="5"/>
        <v>41245.47</v>
      </c>
      <c r="V22" s="45">
        <f t="shared" si="18"/>
        <v>178375</v>
      </c>
      <c r="W22" s="41" t="s">
        <v>91</v>
      </c>
    </row>
    <row r="23" spans="1:23" ht="30.9" x14ac:dyDescent="0.25">
      <c r="A23" s="54" t="s">
        <v>86</v>
      </c>
      <c r="B23" s="54"/>
      <c r="C23" s="55" t="s">
        <v>163</v>
      </c>
      <c r="D23" s="55">
        <v>132</v>
      </c>
      <c r="E23" s="56" t="s">
        <v>87</v>
      </c>
      <c r="F23" s="62">
        <v>9808848.0999999996</v>
      </c>
      <c r="G23" s="62">
        <v>9808848.0999999996</v>
      </c>
      <c r="H23" s="60">
        <v>3912952.13</v>
      </c>
      <c r="I23" s="57">
        <v>3912952.13</v>
      </c>
      <c r="J23" s="57">
        <v>3912952.13</v>
      </c>
      <c r="K23" s="54" t="s">
        <v>88</v>
      </c>
      <c r="L23" s="54" t="s">
        <v>122</v>
      </c>
      <c r="M23" s="55" t="str">
        <f t="shared" si="17"/>
        <v>SERVICIOS PERSONALES</v>
      </c>
      <c r="N23" s="55" t="str">
        <f>+N6</f>
        <v>Indice de Competitividad urbana (IMCO), entre las ciudades mayores a 500 mil habitantes a 1 millon de habitantes</v>
      </c>
      <c r="O23" s="55" t="s">
        <v>164</v>
      </c>
      <c r="P23" s="55" t="s">
        <v>106</v>
      </c>
      <c r="Q23" s="58"/>
      <c r="R23" s="59">
        <v>1</v>
      </c>
      <c r="S23" s="59">
        <v>1</v>
      </c>
      <c r="T23" s="59">
        <f t="shared" si="4"/>
        <v>0.39892065715647079</v>
      </c>
      <c r="U23" s="57">
        <f t="shared" si="5"/>
        <v>3912952.13</v>
      </c>
      <c r="V23" s="57">
        <f t="shared" si="18"/>
        <v>9808848.0999999996</v>
      </c>
      <c r="W23" s="54" t="s">
        <v>91</v>
      </c>
    </row>
    <row r="24" spans="1:23" x14ac:dyDescent="0.25">
      <c r="A24" s="10"/>
      <c r="B24" s="11"/>
      <c r="C24" s="10"/>
      <c r="D24" s="10"/>
      <c r="E24" s="11"/>
      <c r="F24" s="11"/>
      <c r="G24" s="11"/>
      <c r="H24" s="11"/>
      <c r="I24" s="45"/>
      <c r="J24" s="11"/>
      <c r="K24" s="11"/>
      <c r="L24" s="11"/>
    </row>
    <row r="25" spans="1:23" x14ac:dyDescent="0.25">
      <c r="A25" s="10"/>
      <c r="B25" s="11"/>
      <c r="C25" s="10"/>
      <c r="D25" s="10"/>
      <c r="E25" s="11"/>
      <c r="F25" s="11"/>
      <c r="G25" s="11"/>
      <c r="H25" s="11"/>
      <c r="I25" s="45"/>
      <c r="J25" s="11"/>
      <c r="K25" s="11"/>
      <c r="L25" s="11"/>
    </row>
    <row r="26" spans="1:23" x14ac:dyDescent="0.25">
      <c r="A26" s="10"/>
      <c r="B26" s="11"/>
      <c r="C26" s="10"/>
      <c r="D26" s="10"/>
      <c r="E26" s="11"/>
      <c r="F26" s="11"/>
      <c r="G26" s="11"/>
      <c r="H26" s="11"/>
      <c r="I26" s="11"/>
      <c r="J26" s="11"/>
      <c r="K26" s="11"/>
      <c r="L26" s="11"/>
    </row>
    <row r="27" spans="1:23" x14ac:dyDescent="0.25">
      <c r="A27" s="10"/>
      <c r="B27" s="11"/>
      <c r="C27" s="10"/>
      <c r="D27" s="10"/>
      <c r="E27" s="11"/>
      <c r="F27" s="11"/>
      <c r="G27" s="11"/>
      <c r="H27" s="11"/>
      <c r="I27" s="11"/>
      <c r="J27" s="11"/>
      <c r="K27" s="11"/>
      <c r="L27" s="11"/>
    </row>
    <row r="28" spans="1:23" x14ac:dyDescent="0.25">
      <c r="C28"/>
      <c r="D28"/>
    </row>
    <row r="29" spans="1:23" x14ac:dyDescent="0.25">
      <c r="C29"/>
      <c r="D29"/>
    </row>
    <row r="30" spans="1:23" x14ac:dyDescent="0.25">
      <c r="C30"/>
      <c r="D30"/>
    </row>
    <row r="31" spans="1:23" x14ac:dyDescent="0.25">
      <c r="C31"/>
      <c r="D31"/>
    </row>
    <row r="32" spans="1:23" x14ac:dyDescent="0.25">
      <c r="C32"/>
      <c r="D32"/>
    </row>
    <row r="33" spans="3:4" x14ac:dyDescent="0.25">
      <c r="C33"/>
      <c r="D33"/>
    </row>
    <row r="34" spans="3:4" x14ac:dyDescent="0.25">
      <c r="C34"/>
      <c r="D34"/>
    </row>
    <row r="35" spans="3:4" x14ac:dyDescent="0.25">
      <c r="C35"/>
      <c r="D35"/>
    </row>
    <row r="36" spans="3:4" x14ac:dyDescent="0.25">
      <c r="C36"/>
      <c r="D36"/>
    </row>
  </sheetData>
  <mergeCells count="1">
    <mergeCell ref="A1:W1"/>
  </mergeCells>
  <printOptions horizontalCentered="1"/>
  <pageMargins left="0.23622047244094491" right="0.23622047244094491" top="0.74803149606299213" bottom="0.74803149606299213" header="0.31496062992125984" footer="0.31496062992125984"/>
  <pageSetup paperSize="3" scale="58" fitToHeight="0" orientation="landscape" horizontalDpi="300" verticalDpi="30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16" sqref="B16"/>
    </sheetView>
  </sheetViews>
  <sheetFormatPr baseColWidth="10" defaultColWidth="0" defaultRowHeight="10.3" x14ac:dyDescent="0.25"/>
  <cols>
    <col min="1" max="1" width="11" customWidth="1"/>
    <col min="2" max="2" width="140.81640625" customWidth="1"/>
    <col min="3" max="3" width="12" customWidth="1"/>
    <col min="4" max="16384" width="12" hidden="1"/>
  </cols>
  <sheetData>
    <row r="1" spans="1:2" ht="15.45" x14ac:dyDescent="0.25">
      <c r="B1" s="5" t="s">
        <v>1</v>
      </c>
    </row>
    <row r="2" spans="1:2" ht="30.9" x14ac:dyDescent="0.25">
      <c r="B2" s="2" t="s">
        <v>75</v>
      </c>
    </row>
    <row r="4" spans="1:2" ht="15.45" x14ac:dyDescent="0.25">
      <c r="A4" s="3" t="s">
        <v>79</v>
      </c>
      <c r="B4" s="3" t="s">
        <v>0</v>
      </c>
    </row>
    <row r="5" spans="1:2" ht="46.3" x14ac:dyDescent="0.25">
      <c r="A5" s="16">
        <v>1</v>
      </c>
      <c r="B5" s="2" t="s">
        <v>76</v>
      </c>
    </row>
    <row r="6" spans="1:2" ht="46.3" x14ac:dyDescent="0.25">
      <c r="A6" s="16">
        <v>2</v>
      </c>
      <c r="B6" s="2" t="s">
        <v>77</v>
      </c>
    </row>
    <row r="7" spans="1:2" ht="30.9" x14ac:dyDescent="0.25">
      <c r="A7" s="16">
        <v>3</v>
      </c>
      <c r="B7" s="2" t="s">
        <v>80</v>
      </c>
    </row>
    <row r="8" spans="1:2" ht="46.3" x14ac:dyDescent="0.25">
      <c r="A8" s="16">
        <v>4</v>
      </c>
      <c r="B8" s="2" t="s">
        <v>78</v>
      </c>
    </row>
    <row r="9" spans="1:2" ht="15.45" x14ac:dyDescent="0.25">
      <c r="A9" s="16">
        <v>5</v>
      </c>
      <c r="B9" s="2" t="s">
        <v>56</v>
      </c>
    </row>
    <row r="10" spans="1:2" ht="77.150000000000006" x14ac:dyDescent="0.25">
      <c r="A10" s="16">
        <v>6</v>
      </c>
      <c r="B10" s="2" t="s">
        <v>74</v>
      </c>
    </row>
    <row r="11" spans="1:2" ht="77.150000000000006" x14ac:dyDescent="0.25">
      <c r="A11" s="16">
        <v>7</v>
      </c>
      <c r="B11" s="2" t="s">
        <v>62</v>
      </c>
    </row>
    <row r="12" spans="1:2" ht="77.150000000000006" x14ac:dyDescent="0.25">
      <c r="A12" s="16">
        <v>8</v>
      </c>
      <c r="B12" s="2" t="s">
        <v>64</v>
      </c>
    </row>
    <row r="13" spans="1:2" ht="77.150000000000006" x14ac:dyDescent="0.25">
      <c r="A13" s="16">
        <v>9</v>
      </c>
      <c r="B13" s="2" t="s">
        <v>63</v>
      </c>
    </row>
    <row r="14" spans="1:2" ht="77.150000000000006" x14ac:dyDescent="0.25">
      <c r="A14" s="16">
        <v>10</v>
      </c>
      <c r="B14" s="2" t="s">
        <v>65</v>
      </c>
    </row>
    <row r="15" spans="1:2" ht="15.45" x14ac:dyDescent="0.25">
      <c r="A15" s="16">
        <v>11</v>
      </c>
      <c r="B15" s="2" t="s">
        <v>81</v>
      </c>
    </row>
    <row r="16" spans="1:2" ht="15.45" x14ac:dyDescent="0.25">
      <c r="A16" s="16">
        <v>12</v>
      </c>
      <c r="B16" s="2" t="s">
        <v>66</v>
      </c>
    </row>
    <row r="17" spans="1:2" ht="15.45" x14ac:dyDescent="0.25">
      <c r="A17" s="16">
        <v>13</v>
      </c>
      <c r="B17" s="2" t="s">
        <v>67</v>
      </c>
    </row>
    <row r="18" spans="1:2" ht="61.75" x14ac:dyDescent="0.25">
      <c r="A18" s="16">
        <v>14</v>
      </c>
      <c r="B18" s="2" t="s">
        <v>82</v>
      </c>
    </row>
    <row r="19" spans="1:2" ht="15.45" x14ac:dyDescent="0.25">
      <c r="A19" s="16">
        <v>15</v>
      </c>
      <c r="B19" s="2" t="s">
        <v>57</v>
      </c>
    </row>
    <row r="20" spans="1:2" ht="15.45" x14ac:dyDescent="0.25">
      <c r="A20" s="16">
        <v>16</v>
      </c>
      <c r="B20" s="2" t="s">
        <v>58</v>
      </c>
    </row>
    <row r="21" spans="1:2" ht="15.45" x14ac:dyDescent="0.25">
      <c r="A21" s="16">
        <v>17</v>
      </c>
      <c r="B21" s="2" t="s">
        <v>68</v>
      </c>
    </row>
    <row r="22" spans="1:2" ht="15.45" x14ac:dyDescent="0.25">
      <c r="A22" s="16">
        <v>18</v>
      </c>
      <c r="B22" s="4" t="s">
        <v>59</v>
      </c>
    </row>
    <row r="23" spans="1:2" ht="15.45" x14ac:dyDescent="0.25">
      <c r="A23" s="16">
        <v>19</v>
      </c>
      <c r="B23" s="4" t="s">
        <v>60</v>
      </c>
    </row>
    <row r="24" spans="1:2" ht="15.45" x14ac:dyDescent="0.25">
      <c r="A24" s="16">
        <v>20</v>
      </c>
      <c r="B24" s="4" t="s">
        <v>61</v>
      </c>
    </row>
    <row r="25" spans="1:2" ht="15.45" x14ac:dyDescent="0.25">
      <c r="A25" s="16">
        <v>21</v>
      </c>
      <c r="B25" s="4" t="s">
        <v>69</v>
      </c>
    </row>
    <row r="26" spans="1:2" ht="15.45" x14ac:dyDescent="0.25">
      <c r="A26" s="16">
        <v>22</v>
      </c>
      <c r="B26" s="4" t="s">
        <v>70</v>
      </c>
    </row>
    <row r="27" spans="1:2" ht="15.45" x14ac:dyDescent="0.25">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0.3" x14ac:dyDescent="0.25"/>
  <cols>
    <col min="1" max="1" width="67.6328125" customWidth="1"/>
    <col min="2" max="2" width="21.81640625" customWidth="1"/>
    <col min="3" max="3" width="12" style="8"/>
  </cols>
  <sheetData>
    <row r="1" spans="1:4" ht="11.6" x14ac:dyDescent="0.25">
      <c r="A1" s="9" t="s">
        <v>3</v>
      </c>
      <c r="B1" s="9" t="s">
        <v>32</v>
      </c>
      <c r="C1" s="8" t="s">
        <v>27</v>
      </c>
      <c r="D1" s="7"/>
    </row>
    <row r="2" spans="1:4" ht="11.6" x14ac:dyDescent="0.25">
      <c r="A2" s="9" t="s">
        <v>4</v>
      </c>
      <c r="B2" s="9" t="s">
        <v>51</v>
      </c>
      <c r="C2" s="8" t="s">
        <v>28</v>
      </c>
      <c r="D2" s="7"/>
    </row>
    <row r="3" spans="1:4" ht="11.6" x14ac:dyDescent="0.25">
      <c r="A3" s="9" t="s">
        <v>5</v>
      </c>
      <c r="B3" s="9" t="s">
        <v>52</v>
      </c>
      <c r="C3" s="8" t="s">
        <v>29</v>
      </c>
      <c r="D3" s="7"/>
    </row>
    <row r="4" spans="1:4" ht="11.6" x14ac:dyDescent="0.25">
      <c r="A4" s="9" t="s">
        <v>6</v>
      </c>
      <c r="B4" s="9" t="s">
        <v>53</v>
      </c>
      <c r="C4" s="8" t="s">
        <v>30</v>
      </c>
      <c r="D4" s="7"/>
    </row>
    <row r="5" spans="1:4" ht="11.6" x14ac:dyDescent="0.25">
      <c r="A5" s="9" t="s">
        <v>7</v>
      </c>
      <c r="B5" s="6"/>
      <c r="D5" s="7"/>
    </row>
    <row r="6" spans="1:4" ht="11.6" x14ac:dyDescent="0.25">
      <c r="A6" s="9" t="s">
        <v>8</v>
      </c>
      <c r="B6" s="6"/>
      <c r="D6" s="7"/>
    </row>
    <row r="7" spans="1:4" ht="11.6" x14ac:dyDescent="0.25">
      <c r="A7" s="9" t="s">
        <v>9</v>
      </c>
      <c r="B7" s="6"/>
      <c r="D7" s="7"/>
    </row>
    <row r="8" spans="1:4" ht="11.6" x14ac:dyDescent="0.25">
      <c r="A8" s="9" t="s">
        <v>10</v>
      </c>
      <c r="B8" s="6"/>
      <c r="D8" s="7"/>
    </row>
    <row r="9" spans="1:4" ht="12" customHeight="1" x14ac:dyDescent="0.25">
      <c r="A9" s="9" t="s">
        <v>11</v>
      </c>
      <c r="B9" s="6"/>
      <c r="D9" s="7"/>
    </row>
    <row r="10" spans="1:4" ht="11.6" x14ac:dyDescent="0.25">
      <c r="A10" s="9" t="s">
        <v>12</v>
      </c>
      <c r="B10" s="6"/>
      <c r="D10" s="7"/>
    </row>
    <row r="11" spans="1:4" ht="11.6" x14ac:dyDescent="0.25">
      <c r="A11" s="9" t="s">
        <v>13</v>
      </c>
      <c r="B11" s="6"/>
      <c r="D11" s="7"/>
    </row>
    <row r="12" spans="1:4" ht="11.6" x14ac:dyDescent="0.25">
      <c r="A12" s="9" t="s">
        <v>14</v>
      </c>
      <c r="B12" s="6"/>
      <c r="D12" s="7"/>
    </row>
    <row r="13" spans="1:4" ht="11.6" x14ac:dyDescent="0.25">
      <c r="A13" s="9" t="s">
        <v>15</v>
      </c>
      <c r="B13" s="6"/>
      <c r="D13" s="7"/>
    </row>
    <row r="14" spans="1:4" ht="11.6" x14ac:dyDescent="0.25">
      <c r="A14" s="9" t="s">
        <v>16</v>
      </c>
      <c r="B14" s="6"/>
      <c r="D14" s="7"/>
    </row>
    <row r="15" spans="1:4" ht="11.6" x14ac:dyDescent="0.25">
      <c r="A15" s="9" t="s">
        <v>17</v>
      </c>
      <c r="B15" s="6"/>
      <c r="D15" s="7"/>
    </row>
    <row r="16" spans="1:4" ht="11.6" x14ac:dyDescent="0.25">
      <c r="A16" s="9" t="s">
        <v>18</v>
      </c>
      <c r="B16" s="6"/>
      <c r="D16" s="7"/>
    </row>
    <row r="17" spans="1:5" ht="11.6" x14ac:dyDescent="0.25">
      <c r="A17" s="9" t="s">
        <v>19</v>
      </c>
      <c r="B17" s="6"/>
      <c r="D17" s="7"/>
    </row>
    <row r="18" spans="1:5" ht="11.6" x14ac:dyDescent="0.25">
      <c r="A18" s="9" t="s">
        <v>20</v>
      </c>
      <c r="B18" s="6"/>
      <c r="D18" s="7"/>
    </row>
    <row r="19" spans="1:5" ht="11.6" x14ac:dyDescent="0.25">
      <c r="A19" s="9" t="s">
        <v>21</v>
      </c>
      <c r="B19" s="6"/>
      <c r="D19" s="7"/>
    </row>
    <row r="20" spans="1:5" ht="11.6" x14ac:dyDescent="0.25">
      <c r="A20" s="9" t="s">
        <v>22</v>
      </c>
      <c r="B20" s="6"/>
      <c r="D20" s="7"/>
    </row>
    <row r="21" spans="1:5" ht="11.6" x14ac:dyDescent="0.25">
      <c r="A21" s="9" t="s">
        <v>23</v>
      </c>
      <c r="B21" s="6"/>
      <c r="E21" s="7"/>
    </row>
    <row r="22" spans="1:5" ht="11.6" x14ac:dyDescent="0.25">
      <c r="A22" s="9" t="s">
        <v>24</v>
      </c>
      <c r="B22" s="6"/>
      <c r="E22" s="7"/>
    </row>
    <row r="23" spans="1:5" ht="11.6" x14ac:dyDescent="0.25">
      <c r="A23" s="9" t="s">
        <v>25</v>
      </c>
      <c r="B23" s="6"/>
      <c r="E23" s="7"/>
    </row>
    <row r="24" spans="1:5" x14ac:dyDescent="0.25">
      <c r="A24" s="8"/>
    </row>
    <row r="25" spans="1:5" x14ac:dyDescent="0.25">
      <c r="A25" s="8"/>
    </row>
    <row r="26" spans="1:5" x14ac:dyDescent="0.25">
      <c r="A26" s="8"/>
    </row>
    <row r="27" spans="1:5" x14ac:dyDescent="0.25">
      <c r="A27" s="8"/>
    </row>
    <row r="28" spans="1:5" x14ac:dyDescent="0.25">
      <c r="A28" s="8"/>
    </row>
    <row r="29" spans="1:5" x14ac:dyDescent="0.25">
      <c r="A29" s="8"/>
    </row>
    <row r="30" spans="1:5" x14ac:dyDescent="0.25">
      <c r="A30" s="8"/>
    </row>
    <row r="31" spans="1:5" x14ac:dyDescent="0.25">
      <c r="A31" s="8"/>
    </row>
    <row r="32" spans="1:5" x14ac:dyDescent="0.25">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BDF2C03A-FAFE-4FBB-9F24-298C907734CA}">
  <ds:schemaRef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Mendez</cp:lastModifiedBy>
  <cp:lastPrinted>2025-01-22T22:18:48Z</cp:lastPrinted>
  <dcterms:created xsi:type="dcterms:W3CDTF">2014-10-22T05:35:08Z</dcterms:created>
  <dcterms:modified xsi:type="dcterms:W3CDTF">2025-07-17T21:06:31Z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